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ZIIN\MAUS\OS gada veidlapu dati\2024 gada dati\Lieltirgotavas\"/>
    </mc:Choice>
  </mc:AlternateContent>
  <xr:revisionPtr revIDLastSave="0" documentId="13_ncr:1_{8B70F8B0-4DF9-4D29-91B4-8BCBB185E2A4}" xr6:coauthVersionLast="47" xr6:coauthVersionMax="47" xr10:uidLastSave="{00000000-0000-0000-0000-000000000000}"/>
  <bookViews>
    <workbookView xWindow="-96" yWindow="0" windowWidth="11712" windowHeight="13776" xr2:uid="{97810F5E-3DE2-467E-B9E2-275401A7A49B}"/>
  </bookViews>
  <sheets>
    <sheet name="VeidlapaLieltirg" sheetId="3" r:id="rId1"/>
  </sheets>
  <externalReferences>
    <externalReference r:id="rId2"/>
    <externalReference r:id="rId3"/>
    <externalReference r:id="rId4"/>
  </externalReferences>
  <definedNames>
    <definedName name="_xlnm._FilterDatabase" localSheetId="0" hidden="1">VeidlapaLieltirg!$O$5:$O$90</definedName>
    <definedName name="Klienti">[1]!Table3[#Data]</definedName>
    <definedName name="_xlnm.Print_Area" localSheetId="0">VeidlapaLieltirg!$A$1:$I$92</definedName>
    <definedName name="_xlnm.Print_Titles" localSheetId="0">VeidlapaLieltirg!$32:$33</definedName>
    <definedName name="Publiskot">[2]Sheet1!$A$1:$A$2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3" l="1"/>
  <c r="I71" i="3"/>
  <c r="G65" i="3"/>
  <c r="G60" i="3" s="1"/>
  <c r="G61" i="3"/>
  <c r="H51" i="3"/>
  <c r="G51" i="3"/>
  <c r="H47" i="3"/>
  <c r="G47" i="3"/>
  <c r="H43" i="3"/>
  <c r="G43" i="3"/>
  <c r="H39" i="3"/>
  <c r="G39" i="3"/>
  <c r="H35" i="3"/>
  <c r="G35" i="3"/>
  <c r="H34" i="3"/>
  <c r="H19" i="3"/>
  <c r="G34" i="3" l="1"/>
  <c r="G26" i="3" s="1"/>
  <c r="H27" i="3"/>
  <c r="G28" i="3"/>
  <c r="H26" i="3" l="1"/>
  <c r="G27" i="3"/>
  <c r="G25" i="3" s="1"/>
  <c r="H28" i="3"/>
  <c r="H25" i="3" l="1"/>
</calcChain>
</file>

<file path=xl/sharedStrings.xml><?xml version="1.0" encoding="utf-8"?>
<sst xmlns="http://schemas.openxmlformats.org/spreadsheetml/2006/main" count="91" uniqueCount="58">
  <si>
    <t>15. pielikums
Ministru kabineta
2018. gada 27. novembra
noteikumiem Nr. 720</t>
  </si>
  <si>
    <t>VALSTS STATISTIKAS PĀRSKATS</t>
  </si>
  <si>
    <t>PĀRSKATS PAR ZĀĻU LIELTIRGOTAVAS DARBĪBU</t>
  </si>
  <si>
    <t>Iesniedz zāļu lieltirgotavas</t>
  </si>
  <si>
    <t>Zāļu valsts aģentūrai</t>
  </si>
  <si>
    <t xml:space="preserve">līdz 1. februārim </t>
  </si>
  <si>
    <t>Pārskata periods:</t>
  </si>
  <si>
    <t>gads</t>
  </si>
  <si>
    <t>1. Informācija par iesniedzēju</t>
  </si>
  <si>
    <t>1.1.</t>
  </si>
  <si>
    <t>komersanta nosaukums</t>
  </si>
  <si>
    <t xml:space="preserve">81 Latvijā un 1 EEZ valstī licencēta zāļu lieltirgotava   </t>
  </si>
  <si>
    <t>1.2.</t>
  </si>
  <si>
    <t>saimnieciskās darbības veicēja vārds, uzvārds un  reģistrācijas kods Valsts ieņēmumu dienestā</t>
  </si>
  <si>
    <t>1.3.</t>
  </si>
  <si>
    <t>reģistrācijas numurs komercreģistrā (neattiecas uz saimnieciskās darbības veicēju)</t>
  </si>
  <si>
    <t>1.4.</t>
  </si>
  <si>
    <t>zāļu lieltirgotavas nosaukums</t>
  </si>
  <si>
    <t>Dati apkopoti no 84 licencētām zāļu lieltirgotavām, kas darbojās Latvijā 2024. gadā</t>
  </si>
  <si>
    <t>1.5.</t>
  </si>
  <si>
    <t>licences numurs zāļu lieltirgotavas atvēršanai (darbībai)</t>
  </si>
  <si>
    <t>1.6.</t>
  </si>
  <si>
    <t>tālrunis</t>
  </si>
  <si>
    <t>1.7.</t>
  </si>
  <si>
    <t>e-pasta adrese</t>
  </si>
  <si>
    <t>2. Realizācijas apgrozījums</t>
  </si>
  <si>
    <t>Rādītāja nosaukums</t>
  </si>
  <si>
    <t>Rindas kods</t>
  </si>
  <si>
    <r>
      <t xml:space="preserve">Kopējā summa bez PVN </t>
    </r>
    <r>
      <rPr>
        <i/>
        <sz val="11"/>
        <color theme="1"/>
        <rFont val="Times New Roman"/>
        <family val="1"/>
        <charset val="186"/>
      </rPr>
      <t>(euro)</t>
    </r>
  </si>
  <si>
    <r>
      <t xml:space="preserve">PVN </t>
    </r>
    <r>
      <rPr>
        <i/>
        <sz val="11"/>
        <color theme="1"/>
        <rFont val="Times New Roman"/>
        <family val="1"/>
        <charset val="186"/>
      </rPr>
      <t>(euro)</t>
    </r>
  </si>
  <si>
    <t>A</t>
  </si>
  <si>
    <t>B</t>
  </si>
  <si>
    <r>
      <t xml:space="preserve">Kopējais preču apgrozījums
</t>
    </r>
    <r>
      <rPr>
        <sz val="11"/>
        <color theme="1"/>
        <rFont val="Times New Roman"/>
        <family val="1"/>
        <charset val="186"/>
      </rPr>
      <t>(200 = 210 + 220 + 230),
tai skaitā pa preču grupām:</t>
    </r>
  </si>
  <si>
    <t>medikamenti</t>
  </si>
  <si>
    <t>aktīvās un citas vielas</t>
  </si>
  <si>
    <t>pārējās preces</t>
  </si>
  <si>
    <t>3. Realizēts Latvijas Republikā</t>
  </si>
  <si>
    <r>
      <t xml:space="preserve">Kopējais preču apgrozījums
</t>
    </r>
    <r>
      <rPr>
        <sz val="10"/>
        <color theme="1"/>
        <rFont val="Times New Roman"/>
        <family val="1"/>
        <charset val="186"/>
      </rPr>
      <t>(300 = 310 + 320 + 330 + 340 + 350)</t>
    </r>
    <r>
      <rPr>
        <sz val="11"/>
        <color theme="1"/>
        <rFont val="Times New Roman"/>
        <family val="1"/>
        <charset val="186"/>
      </rPr>
      <t>, 
tai skaitā:</t>
    </r>
  </si>
  <si>
    <r>
      <rPr>
        <b/>
        <sz val="11"/>
        <color theme="1"/>
        <rFont val="Times New Roman"/>
        <family val="1"/>
        <charset val="186"/>
      </rPr>
      <t>aptiekām</t>
    </r>
    <r>
      <rPr>
        <sz val="11"/>
        <color theme="1"/>
        <rFont val="Times New Roman"/>
        <family val="1"/>
        <charset val="186"/>
      </rPr>
      <t xml:space="preserve"> (vispārēja tipa)
</t>
    </r>
    <r>
      <rPr>
        <sz val="10"/>
        <color theme="1"/>
        <rFont val="Times New Roman"/>
        <family val="1"/>
        <charset val="186"/>
      </rPr>
      <t>(310 = 311 + 312 + 313),</t>
    </r>
    <r>
      <rPr>
        <sz val="11"/>
        <color theme="1"/>
        <rFont val="Times New Roman"/>
        <family val="1"/>
        <charset val="186"/>
      </rPr>
      <t xml:space="preserve">
tai skaitā pa preču grupām:</t>
    </r>
  </si>
  <si>
    <r>
      <rPr>
        <b/>
        <sz val="11"/>
        <color theme="1"/>
        <rFont val="Times New Roman"/>
        <family val="1"/>
        <charset val="186"/>
      </rPr>
      <t xml:space="preserve">ārstniecības iestādēm </t>
    </r>
    <r>
      <rPr>
        <sz val="11"/>
        <color theme="1"/>
        <rFont val="Times New Roman"/>
        <family val="1"/>
        <charset val="186"/>
      </rPr>
      <t xml:space="preserve">(tai skaitā slēgta tipa aptiekām)
</t>
    </r>
    <r>
      <rPr>
        <sz val="10"/>
        <color theme="1"/>
        <rFont val="Times New Roman"/>
        <family val="1"/>
        <charset val="186"/>
      </rPr>
      <t>(320 = 321 +322 + 323),</t>
    </r>
    <r>
      <rPr>
        <sz val="11"/>
        <color theme="1"/>
        <rFont val="Times New Roman"/>
        <family val="1"/>
        <charset val="186"/>
      </rPr>
      <t xml:space="preserve">
tai skaitā pa preču grupām:</t>
    </r>
  </si>
  <si>
    <r>
      <rPr>
        <b/>
        <sz val="11"/>
        <color theme="1"/>
        <rFont val="Times New Roman"/>
        <family val="1"/>
        <charset val="186"/>
      </rPr>
      <t xml:space="preserve">veterinārmedicīniskās prakses iestādēm, praktizējošiem veterinārārstiem </t>
    </r>
    <r>
      <rPr>
        <sz val="11"/>
        <color theme="1"/>
        <rFont val="Times New Roman"/>
        <family val="1"/>
        <charset val="186"/>
      </rPr>
      <t xml:space="preserve">
</t>
    </r>
    <r>
      <rPr>
        <sz val="10"/>
        <color theme="1"/>
        <rFont val="Times New Roman"/>
        <family val="1"/>
        <charset val="186"/>
      </rPr>
      <t>(330 = 331 + 332 + 333),</t>
    </r>
    <r>
      <rPr>
        <sz val="11"/>
        <color theme="1"/>
        <rFont val="Times New Roman"/>
        <family val="1"/>
        <charset val="186"/>
      </rPr>
      <t xml:space="preserve">
tai skaitā pa preču grupām:</t>
    </r>
  </si>
  <si>
    <r>
      <rPr>
        <b/>
        <sz val="11"/>
        <color theme="1"/>
        <rFont val="Times New Roman"/>
        <family val="1"/>
        <charset val="186"/>
      </rPr>
      <t>citām zāļu lieltirgotavām</t>
    </r>
    <r>
      <rPr>
        <sz val="11"/>
        <color theme="1"/>
        <rFont val="Times New Roman"/>
        <family val="1"/>
        <charset val="186"/>
      </rPr>
      <t xml:space="preserve">
</t>
    </r>
    <r>
      <rPr>
        <sz val="10"/>
        <color theme="1"/>
        <rFont val="Times New Roman"/>
        <family val="1"/>
        <charset val="186"/>
      </rPr>
      <t>(340 = 341 + 342 + 343),</t>
    </r>
    <r>
      <rPr>
        <sz val="11"/>
        <color theme="1"/>
        <rFont val="Times New Roman"/>
        <family val="1"/>
        <charset val="186"/>
      </rPr>
      <t xml:space="preserve">
tai skaitā pa preču grupām:</t>
    </r>
  </si>
  <si>
    <r>
      <rPr>
        <b/>
        <sz val="11"/>
        <color theme="1"/>
        <rFont val="Times New Roman"/>
        <family val="1"/>
        <charset val="186"/>
      </rPr>
      <t>citi varianti</t>
    </r>
    <r>
      <rPr>
        <sz val="11"/>
        <color theme="1"/>
        <rFont val="Times New Roman"/>
        <family val="1"/>
        <charset val="186"/>
      </rPr>
      <t xml:space="preserve">
</t>
    </r>
    <r>
      <rPr>
        <sz val="10"/>
        <color theme="1"/>
        <rFont val="Times New Roman"/>
        <family val="1"/>
        <charset val="186"/>
      </rPr>
      <t>(350 = 351 + 352 + 353),</t>
    </r>
    <r>
      <rPr>
        <sz val="11"/>
        <color theme="1"/>
        <rFont val="Times New Roman"/>
        <family val="1"/>
        <charset val="186"/>
      </rPr>
      <t xml:space="preserve">
tai skaitā pa preču grupām:</t>
    </r>
  </si>
  <si>
    <t>4. Realizēts ārpus Latvijas Republikas</t>
  </si>
  <si>
    <r>
      <t xml:space="preserve">Kopējais preču apgrozījums
</t>
    </r>
    <r>
      <rPr>
        <sz val="10"/>
        <color theme="1"/>
        <rFont val="Times New Roman"/>
        <family val="1"/>
        <charset val="186"/>
      </rPr>
      <t>(400 = 410 + 420),</t>
    </r>
    <r>
      <rPr>
        <sz val="11"/>
        <color theme="1"/>
        <rFont val="Times New Roman"/>
        <family val="1"/>
        <charset val="186"/>
      </rPr>
      <t xml:space="preserve">
tai skaitā uz:</t>
    </r>
  </si>
  <si>
    <r>
      <rPr>
        <b/>
        <sz val="11"/>
        <color theme="1"/>
        <rFont val="Times New Roman"/>
        <family val="1"/>
        <charset val="186"/>
      </rPr>
      <t>EEZ valstīm</t>
    </r>
    <r>
      <rPr>
        <b/>
        <vertAlign val="superscript"/>
        <sz val="11"/>
        <color theme="1"/>
        <rFont val="Times New Roman"/>
        <family val="1"/>
        <charset val="186"/>
      </rPr>
      <t>1</t>
    </r>
    <r>
      <rPr>
        <sz val="11"/>
        <color theme="1"/>
        <rFont val="Times New Roman"/>
        <family val="1"/>
        <charset val="186"/>
      </rPr>
      <t>,
tai skaitā pa preču grupām:</t>
    </r>
  </si>
  <si>
    <r>
      <rPr>
        <b/>
        <sz val="11"/>
        <color theme="1"/>
        <rFont val="Times New Roman"/>
        <family val="1"/>
        <charset val="186"/>
      </rPr>
      <t>trešajām valstīm</t>
    </r>
    <r>
      <rPr>
        <b/>
        <vertAlign val="superscript"/>
        <sz val="11"/>
        <color theme="1"/>
        <rFont val="Times New Roman"/>
        <family val="1"/>
        <charset val="186"/>
      </rPr>
      <t>2</t>
    </r>
    <r>
      <rPr>
        <b/>
        <sz val="11"/>
        <color theme="1"/>
        <rFont val="Times New Roman"/>
        <family val="1"/>
        <charset val="186"/>
      </rPr>
      <t xml:space="preserve">,
</t>
    </r>
    <r>
      <rPr>
        <sz val="11"/>
        <color theme="1"/>
        <rFont val="Times New Roman"/>
        <family val="1"/>
        <charset val="186"/>
      </rPr>
      <t>tai skaitā pa preču grupām:</t>
    </r>
  </si>
  <si>
    <r>
      <rPr>
        <b/>
        <sz val="9"/>
        <color theme="1"/>
        <rFont val="Times New Roman"/>
        <family val="1"/>
        <charset val="186"/>
      </rPr>
      <t>Piezīmes</t>
    </r>
    <r>
      <rPr>
        <sz val="9"/>
        <color theme="1"/>
        <rFont val="Times New Roman"/>
        <family val="1"/>
        <charset val="186"/>
      </rPr>
      <t xml:space="preserve">
</t>
    </r>
    <r>
      <rPr>
        <vertAlign val="superscript"/>
        <sz val="9"/>
        <color theme="1"/>
        <rFont val="Times New Roman"/>
        <family val="1"/>
        <charset val="186"/>
      </rPr>
      <t>1</t>
    </r>
    <r>
      <rPr>
        <sz val="9"/>
        <color theme="1"/>
        <rFont val="Times New Roman"/>
        <family val="1"/>
        <charset val="186"/>
      </rPr>
      <t xml:space="preserve"> EEZ valstis – Eiropas Savienības dalībvalstis, kā arī Islande, Lihtenšteina un Norvēģija.
</t>
    </r>
    <r>
      <rPr>
        <vertAlign val="superscript"/>
        <sz val="9"/>
        <color theme="1"/>
        <rFont val="Times New Roman"/>
        <family val="1"/>
        <charset val="186"/>
      </rPr>
      <t>2</t>
    </r>
    <r>
      <rPr>
        <sz val="9"/>
        <color theme="1"/>
        <rFont val="Times New Roman"/>
        <family val="1"/>
        <charset val="186"/>
      </rPr>
      <t xml:space="preserve"> Trešās valstis – valstis, kuras nav EEZ valstis.</t>
    </r>
  </si>
  <si>
    <t>5. Piekrītu sniegto datu publiskošanai:</t>
  </si>
  <si>
    <t>Jā, piekrītu</t>
  </si>
  <si>
    <t>Nē, nepiekrītu</t>
  </si>
  <si>
    <t>6. Apliecinu, ka visa norādītā informācija ir pilnīga un patiesa</t>
  </si>
  <si>
    <t>Zāļu lieltirgotavas atbildīgā amatpersona:</t>
  </si>
  <si>
    <t>(vārds, uzvārds, paraksts*)</t>
  </si>
  <si>
    <t>Komersants vai saimnieciskās darbības veicējs:</t>
  </si>
  <si>
    <t>(paraksta persona, kurai ir komersanta pārstāvības tiesības)</t>
  </si>
  <si>
    <t>(vieta, datums )</t>
  </si>
  <si>
    <t>*Piezīme. Dokumenta rekvizītus „Paraksts” un „Datums” neaizpilda, ja elektroniskais dokuments ir noformēts atbilstoši elektronisko dokumentu noformēšanai normatīvajos aktos noteiktajām prasībām.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</si>
</sst>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_-* #,##0.00\ _€_-;\-* #,##0.00\ _€_-;_-* &quot;-&quot;??\ _€_-;_-@_-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C00000"/>
      <name val="Times New Roman"/>
      <family val="1"/>
      <charset val="186"/>
    </font>
    <font>
      <sz val="11"/>
      <color theme="4" tint="-0.249977111117893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vertAlign val="superscript"/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vertAlign val="superscript"/>
      <sz val="9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0" fontId="3" fillId="2" borderId="0" xfId="1" applyFont="1" applyFill="1" applyAlignment="1">
      <alignment horizontal="right"/>
    </xf>
    <xf numFmtId="49" fontId="2" fillId="0" borderId="0" xfId="1" applyNumberFormat="1" applyFont="1"/>
    <xf numFmtId="0" fontId="1" fillId="0" borderId="0" xfId="1"/>
    <xf numFmtId="0" fontId="5" fillId="2" borderId="0" xfId="1" applyFont="1" applyFill="1"/>
    <xf numFmtId="0" fontId="5" fillId="2" borderId="0" xfId="1" applyFont="1" applyFill="1" applyAlignment="1">
      <alignment vertical="center"/>
    </xf>
    <xf numFmtId="0" fontId="6" fillId="3" borderId="1" xfId="1" applyFont="1" applyFill="1" applyBorder="1" applyAlignment="1" applyProtection="1">
      <alignment horizontal="center" vertical="center"/>
      <protection locked="0" hidden="1"/>
    </xf>
    <xf numFmtId="0" fontId="7" fillId="2" borderId="2" xfId="1" applyFont="1" applyFill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0" fontId="8" fillId="0" borderId="0" xfId="1" applyFont="1"/>
    <xf numFmtId="0" fontId="9" fillId="0" borderId="0" xfId="1" applyFont="1"/>
    <xf numFmtId="164" fontId="10" fillId="2" borderId="0" xfId="1" applyNumberFormat="1" applyFont="1" applyFill="1" applyAlignment="1">
      <alignment horizontal="right"/>
    </xf>
    <xf numFmtId="0" fontId="2" fillId="4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165" fontId="2" fillId="2" borderId="2" xfId="2" applyFont="1" applyFill="1" applyBorder="1" applyAlignment="1" applyProtection="1">
      <alignment horizontal="right" vertical="center" wrapText="1"/>
      <protection hidden="1"/>
    </xf>
    <xf numFmtId="49" fontId="1" fillId="0" borderId="0" xfId="1" applyNumberFormat="1"/>
    <xf numFmtId="165" fontId="2" fillId="2" borderId="0" xfId="1" applyNumberFormat="1" applyFont="1" applyFill="1"/>
    <xf numFmtId="165" fontId="2" fillId="0" borderId="2" xfId="2" applyFont="1" applyFill="1" applyBorder="1" applyAlignment="1" applyProtection="1">
      <alignment horizontal="right" vertical="center" wrapText="1"/>
      <protection locked="0" hidden="1"/>
    </xf>
    <xf numFmtId="0" fontId="2" fillId="2" borderId="0" xfId="1" applyFont="1" applyFill="1" applyAlignment="1">
      <alignment horizontal="left" vertical="center" wrapText="1"/>
    </xf>
    <xf numFmtId="164" fontId="2" fillId="2" borderId="0" xfId="1" applyNumberFormat="1" applyFont="1" applyFill="1"/>
    <xf numFmtId="0" fontId="18" fillId="2" borderId="0" xfId="1" applyFont="1" applyFill="1"/>
    <xf numFmtId="0" fontId="3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14" fontId="7" fillId="0" borderId="1" xfId="1" applyNumberFormat="1" applyFont="1" applyBorder="1" applyAlignment="1" applyProtection="1">
      <alignment horizontal="right"/>
      <protection locked="0" hidden="1"/>
    </xf>
    <xf numFmtId="0" fontId="13" fillId="2" borderId="0" xfId="1" applyFont="1" applyFill="1" applyAlignment="1">
      <alignment horizontal="center"/>
    </xf>
    <xf numFmtId="0" fontId="2" fillId="0" borderId="1" xfId="1" applyFont="1" applyBorder="1" applyAlignment="1" applyProtection="1">
      <alignment horizontal="left"/>
      <protection locked="0" hidden="1"/>
    </xf>
    <xf numFmtId="0" fontId="2" fillId="2" borderId="0" xfId="1" applyFont="1" applyFill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 indent="4"/>
    </xf>
    <xf numFmtId="0" fontId="15" fillId="2" borderId="0" xfId="1" applyFont="1" applyFill="1" applyAlignment="1">
      <alignment horizontal="left" vertical="top" wrapText="1"/>
    </xf>
    <xf numFmtId="0" fontId="7" fillId="0" borderId="1" xfId="1" applyFont="1" applyBorder="1" applyAlignment="1" applyProtection="1">
      <alignment horizontal="left"/>
      <protection locked="0" hidden="1"/>
    </xf>
    <xf numFmtId="0" fontId="2" fillId="2" borderId="2" xfId="1" applyFont="1" applyFill="1" applyBorder="1" applyAlignment="1">
      <alignment horizontal="left" wrapText="1" indent="2"/>
    </xf>
    <xf numFmtId="0" fontId="2" fillId="2" borderId="2" xfId="1" applyFont="1" applyFill="1" applyBorder="1" applyAlignment="1">
      <alignment horizontal="left" vertical="center" wrapText="1" indent="2"/>
    </xf>
    <xf numFmtId="0" fontId="2" fillId="4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wrapText="1"/>
    </xf>
    <xf numFmtId="0" fontId="2" fillId="2" borderId="2" xfId="1" applyFont="1" applyFill="1" applyBorder="1" applyAlignment="1">
      <alignment horizontal="left" vertical="center" wrapText="1"/>
    </xf>
    <xf numFmtId="0" fontId="7" fillId="0" borderId="2" xfId="1" applyFont="1" applyBorder="1" applyAlignment="1" applyProtection="1">
      <alignment horizontal="left" vertical="center" wrapText="1"/>
      <protection locked="0" hidden="1"/>
    </xf>
    <xf numFmtId="49" fontId="2" fillId="0" borderId="3" xfId="1" applyNumberFormat="1" applyFont="1" applyBorder="1" applyAlignment="1" applyProtection="1">
      <alignment horizontal="left" vertical="center"/>
      <protection locked="0" hidden="1"/>
    </xf>
    <xf numFmtId="49" fontId="2" fillId="0" borderId="4" xfId="1" applyNumberFormat="1" applyFont="1" applyBorder="1" applyAlignment="1" applyProtection="1">
      <alignment horizontal="left" vertical="center"/>
      <protection locked="0" hidden="1"/>
    </xf>
    <xf numFmtId="49" fontId="2" fillId="0" borderId="5" xfId="1" applyNumberFormat="1" applyFont="1" applyBorder="1" applyAlignment="1" applyProtection="1">
      <alignment horizontal="left" vertical="center"/>
      <protection locked="0" hidden="1"/>
    </xf>
    <xf numFmtId="0" fontId="3" fillId="2" borderId="0" xfId="1" applyFont="1" applyFill="1" applyAlignment="1">
      <alignment horizontal="right" wrapText="1"/>
    </xf>
    <xf numFmtId="0" fontId="2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</cellXfs>
  <cellStyles count="3">
    <cellStyle name="Comma 3" xfId="2" xr:uid="{0AB8BD9A-EB86-463C-A7FE-BE36618202DF}"/>
    <cellStyle name="Normal" xfId="0" builtinId="0"/>
    <cellStyle name="Normal 2" xfId="1" xr:uid="{9A47FB16-D64F-4A3D-A565-9C5BE78753CB}"/>
  </cellStyles>
  <dxfs count="1"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Radio" firstButton="1" fmlaLink="[3]Aprekini!$C$22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281940</xdr:colOff>
          <xdr:row>72</xdr:row>
          <xdr:rowOff>0</xdr:rowOff>
        </xdr:from>
        <xdr:to>
          <xdr:col>4</xdr:col>
          <xdr:colOff>152400</xdr:colOff>
          <xdr:row>73</xdr:row>
          <xdr:rowOff>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C7F6B8A-07FD-4F90-9A1A-18FAF7D071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281940</xdr:colOff>
          <xdr:row>73</xdr:row>
          <xdr:rowOff>76200</xdr:rowOff>
        </xdr:from>
        <xdr:to>
          <xdr:col>4</xdr:col>
          <xdr:colOff>152400</xdr:colOff>
          <xdr:row>74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40659DCE-5510-46B3-B508-E4662C2CDC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\Docs\TEST%20veidlapas\Veidlapas%20kas%20jaapkopo\!Veidlapa%201.a%20gatavs%20formatejums%20autom%20aizpildas%20pec%20lic%20nr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ublikacijas\Public&#275;&#353;anai\2014\Lieltirgotavas_2014.gad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ZIIN\MAUS\OS%20gada%20veidlapu%20dati\Veidlapu%20paraugi\Atjauninasanai\Veidlapas%20apt%20lielt%20un%20razot%20saraksta%20atjaunosanai%20ar%20query\P&#257;rskats%20par%20lieltirgotavas%20darb&#299;bu_veidlapa.xlsx" TargetMode="External"/><Relationship Id="rId1" Type="http://schemas.openxmlformats.org/officeDocument/2006/relationships/externalLinkPath" Target="/ZIIN/MAUS/OS%20gada%20veidlapu%20dati/Veidlapu%20paraugi/Atjauninasanai/Veidlapas%20apt%20lielt%20un%20razot%20saraksta%20atjaunosanai%20ar%20query/P&#257;rskats%20par%20lieltirgotavas%20darb&#299;bu_veidla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idlapa"/>
      <sheetName val="DatuTabula"/>
      <sheetName val=" Instrukcija"/>
      <sheetName val="Veidlapa veca"/>
      <sheetName val="!Veidlapa 1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su dati"/>
      <sheetName val="veidlapa"/>
      <sheetName val="Sheet1"/>
      <sheetName val="Sheet2"/>
      <sheetName val="Mapei"/>
      <sheetName val="Darbam"/>
      <sheetName val="Sheet3"/>
    </sheetNames>
    <sheetDataSet>
      <sheetData sheetId="0" refreshError="1"/>
      <sheetData sheetId="1" refreshError="1"/>
      <sheetData sheetId="2">
        <row r="1">
          <cell r="A1" t="str">
            <v>Jā</v>
          </cell>
        </row>
        <row r="2">
          <cell r="A2" t="str">
            <v>Nē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idlapaLieltirg"/>
      <sheetName val="Aprekini"/>
      <sheetName val="DatuTabula"/>
    </sheetNames>
    <sheetDataSet>
      <sheetData sheetId="0"/>
      <sheetData sheetId="1">
        <row r="16">
          <cell r="B16" t="str">
            <v>xx</v>
          </cell>
        </row>
        <row r="22">
          <cell r="C22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589D5-9EED-4949-B2B5-F5C19E23CD49}">
  <dimension ref="A1:S92"/>
  <sheetViews>
    <sheetView showGridLines="0" showRowColHeaders="0" tabSelected="1" topLeftCell="A21" zoomScale="85" zoomScaleNormal="85" zoomScaleSheetLayoutView="55" workbookViewId="0">
      <selection activeCell="B34" sqref="B34:E34"/>
    </sheetView>
  </sheetViews>
  <sheetFormatPr defaultColWidth="0" defaultRowHeight="14.4" customHeight="1" zeroHeight="1" x14ac:dyDescent="0.3"/>
  <cols>
    <col min="1" max="1" width="2.21875" style="6" customWidth="1"/>
    <col min="2" max="2" width="7.21875" style="6" customWidth="1"/>
    <col min="3" max="3" width="10.5546875" style="6" customWidth="1"/>
    <col min="4" max="4" width="6.5546875" style="6" customWidth="1"/>
    <col min="5" max="5" width="35.21875" style="6" customWidth="1"/>
    <col min="6" max="6" width="11.21875" style="6" bestFit="1" customWidth="1"/>
    <col min="7" max="8" width="25.77734375" style="6" customWidth="1"/>
    <col min="9" max="9" width="2.21875" style="6" customWidth="1"/>
    <col min="10" max="11" width="9.21875" style="6" hidden="1" customWidth="1"/>
    <col min="12" max="16384" width="9.21875" style="2" hidden="1"/>
  </cols>
  <sheetData>
    <row r="1" spans="1:19" ht="82.5" customHeight="1" x14ac:dyDescent="0.3">
      <c r="A1" s="1"/>
      <c r="B1" s="1"/>
      <c r="C1" s="1"/>
      <c r="D1" s="1"/>
      <c r="E1" s="1"/>
      <c r="F1" s="1"/>
      <c r="G1" s="45" t="s">
        <v>0</v>
      </c>
      <c r="H1" s="45"/>
      <c r="I1" s="1"/>
      <c r="J1" s="2"/>
      <c r="K1" s="2"/>
    </row>
    <row r="2" spans="1:19" ht="13.8" x14ac:dyDescent="0.25">
      <c r="A2" s="1"/>
      <c r="B2" s="46" t="s">
        <v>1</v>
      </c>
      <c r="C2" s="46"/>
      <c r="D2" s="46"/>
      <c r="E2" s="46"/>
      <c r="F2" s="46"/>
      <c r="G2" s="46"/>
      <c r="H2" s="46"/>
      <c r="I2" s="1"/>
      <c r="J2" s="2"/>
      <c r="K2" s="2"/>
    </row>
    <row r="3" spans="1:19" ht="17.399999999999999" x14ac:dyDescent="0.3">
      <c r="A3" s="1"/>
      <c r="B3" s="47" t="s">
        <v>2</v>
      </c>
      <c r="C3" s="47"/>
      <c r="D3" s="47"/>
      <c r="E3" s="47"/>
      <c r="F3" s="47"/>
      <c r="G3" s="47"/>
      <c r="H3" s="47"/>
      <c r="I3" s="1"/>
      <c r="J3" s="2"/>
      <c r="K3" s="2"/>
    </row>
    <row r="4" spans="1:19" ht="13.8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2"/>
    </row>
    <row r="5" spans="1:19" ht="15.6" x14ac:dyDescent="0.3">
      <c r="A5" s="1"/>
      <c r="B5" s="3" t="s">
        <v>3</v>
      </c>
      <c r="C5" s="3"/>
      <c r="D5" s="3"/>
      <c r="E5" s="1"/>
      <c r="F5" s="1"/>
      <c r="G5" s="1"/>
      <c r="H5" s="4" t="s">
        <v>4</v>
      </c>
      <c r="I5" s="1"/>
      <c r="J5" s="2"/>
      <c r="K5" s="5"/>
      <c r="L5" s="5"/>
      <c r="M5" s="6"/>
      <c r="S5" s="5"/>
    </row>
    <row r="6" spans="1:19" ht="15.6" x14ac:dyDescent="0.3">
      <c r="A6" s="1"/>
      <c r="B6" s="7" t="s">
        <v>5</v>
      </c>
      <c r="C6" s="7"/>
      <c r="D6" s="7"/>
      <c r="E6" s="1"/>
      <c r="F6" s="1"/>
      <c r="G6" s="1"/>
      <c r="H6" s="1"/>
      <c r="I6" s="1"/>
      <c r="J6" s="2"/>
      <c r="K6" s="5"/>
      <c r="L6" s="5"/>
      <c r="M6" s="6"/>
      <c r="S6" s="5"/>
    </row>
    <row r="7" spans="1:19" x14ac:dyDescent="0.3">
      <c r="A7" s="1"/>
      <c r="B7" s="1"/>
      <c r="C7" s="1"/>
      <c r="D7" s="1"/>
      <c r="E7" s="1"/>
      <c r="F7" s="1"/>
      <c r="G7" s="1"/>
      <c r="H7" s="1"/>
      <c r="I7" s="1"/>
      <c r="J7" s="2"/>
      <c r="K7" s="5"/>
      <c r="L7" s="5"/>
      <c r="M7" s="6"/>
      <c r="S7" s="5"/>
    </row>
    <row r="8" spans="1:19" ht="15.6" x14ac:dyDescent="0.3">
      <c r="A8" s="1"/>
      <c r="B8" s="8" t="s">
        <v>6</v>
      </c>
      <c r="C8" s="8"/>
      <c r="D8" s="9">
        <v>2024</v>
      </c>
      <c r="E8" s="8" t="s">
        <v>7</v>
      </c>
      <c r="F8" s="1"/>
      <c r="G8" s="1"/>
      <c r="H8" s="1"/>
      <c r="I8" s="1"/>
      <c r="J8" s="2"/>
      <c r="K8" s="5"/>
      <c r="L8" s="5"/>
      <c r="M8" s="6"/>
      <c r="S8" s="5"/>
    </row>
    <row r="9" spans="1:19" x14ac:dyDescent="0.3">
      <c r="A9" s="1"/>
      <c r="B9" s="1"/>
      <c r="C9" s="1"/>
      <c r="D9" s="1"/>
      <c r="E9" s="1"/>
      <c r="F9" s="1"/>
      <c r="G9" s="1"/>
      <c r="H9" s="1"/>
      <c r="I9" s="1"/>
      <c r="J9" s="2"/>
      <c r="K9" s="5"/>
      <c r="L9" s="5"/>
      <c r="M9" s="6"/>
      <c r="S9" s="5"/>
    </row>
    <row r="10" spans="1:19" ht="15.6" x14ac:dyDescent="0.3">
      <c r="A10" s="1"/>
      <c r="B10" s="7" t="s">
        <v>8</v>
      </c>
      <c r="C10" s="7"/>
      <c r="D10" s="7"/>
      <c r="E10" s="1"/>
      <c r="F10" s="1"/>
      <c r="G10" s="1"/>
      <c r="H10" s="1"/>
      <c r="I10" s="1"/>
      <c r="J10" s="2"/>
      <c r="K10" s="5"/>
      <c r="L10" s="5"/>
      <c r="M10" s="6"/>
      <c r="S10" s="5"/>
    </row>
    <row r="11" spans="1:19" ht="5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2"/>
      <c r="K11" s="5"/>
      <c r="L11" s="5"/>
      <c r="M11" s="5"/>
      <c r="S11" s="5"/>
    </row>
    <row r="12" spans="1:19" ht="38.25" customHeight="1" x14ac:dyDescent="0.25">
      <c r="A12" s="1"/>
      <c r="B12" s="10" t="s">
        <v>9</v>
      </c>
      <c r="C12" s="40" t="s">
        <v>10</v>
      </c>
      <c r="D12" s="40"/>
      <c r="E12" s="40"/>
      <c r="F12" s="41" t="s">
        <v>11</v>
      </c>
      <c r="G12" s="41"/>
      <c r="H12" s="41"/>
      <c r="I12" s="1"/>
      <c r="J12" s="2"/>
      <c r="K12" s="5"/>
      <c r="L12" s="5"/>
      <c r="M12" s="5"/>
      <c r="S12" s="5"/>
    </row>
    <row r="13" spans="1:19" ht="36.75" customHeight="1" x14ac:dyDescent="0.25">
      <c r="A13" s="1"/>
      <c r="B13" s="10" t="s">
        <v>12</v>
      </c>
      <c r="C13" s="40" t="s">
        <v>13</v>
      </c>
      <c r="D13" s="40"/>
      <c r="E13" s="40"/>
      <c r="F13" s="41"/>
      <c r="G13" s="41"/>
      <c r="H13" s="41"/>
      <c r="I13" s="1"/>
      <c r="J13" s="11"/>
      <c r="K13" s="5"/>
      <c r="L13" s="5"/>
      <c r="M13" s="5"/>
      <c r="S13" s="5"/>
    </row>
    <row r="14" spans="1:19" ht="36.75" customHeight="1" x14ac:dyDescent="0.25">
      <c r="A14" s="1"/>
      <c r="B14" s="10" t="s">
        <v>14</v>
      </c>
      <c r="C14" s="40" t="s">
        <v>15</v>
      </c>
      <c r="D14" s="40"/>
      <c r="E14" s="40"/>
      <c r="F14" s="41"/>
      <c r="G14" s="41"/>
      <c r="H14" s="41"/>
      <c r="I14" s="1"/>
      <c r="J14" s="2"/>
      <c r="K14" s="5"/>
      <c r="L14" s="5"/>
      <c r="M14" s="5"/>
      <c r="S14" s="5"/>
    </row>
    <row r="15" spans="1:19" ht="45.75" customHeight="1" x14ac:dyDescent="0.25">
      <c r="A15" s="1"/>
      <c r="B15" s="10" t="s">
        <v>16</v>
      </c>
      <c r="C15" s="40" t="s">
        <v>17</v>
      </c>
      <c r="D15" s="40"/>
      <c r="E15" s="40"/>
      <c r="F15" s="41" t="s">
        <v>18</v>
      </c>
      <c r="G15" s="41"/>
      <c r="H15" s="41"/>
      <c r="I15" s="1"/>
      <c r="J15" s="2"/>
      <c r="K15" s="5"/>
      <c r="L15" s="5"/>
      <c r="M15" s="5"/>
      <c r="S15" s="5"/>
    </row>
    <row r="16" spans="1:19" ht="30.75" customHeight="1" x14ac:dyDescent="0.25">
      <c r="A16" s="1"/>
      <c r="B16" s="10" t="s">
        <v>19</v>
      </c>
      <c r="C16" s="40" t="s">
        <v>20</v>
      </c>
      <c r="D16" s="40"/>
      <c r="E16" s="40"/>
      <c r="F16" s="42"/>
      <c r="G16" s="43"/>
      <c r="H16" s="44"/>
      <c r="I16" s="1"/>
      <c r="J16" s="12"/>
      <c r="K16" s="5"/>
      <c r="L16" s="5"/>
      <c r="M16" s="5"/>
      <c r="S16" s="5"/>
    </row>
    <row r="17" spans="1:19" ht="16.5" customHeight="1" x14ac:dyDescent="0.25">
      <c r="A17" s="1"/>
      <c r="B17" s="10" t="s">
        <v>21</v>
      </c>
      <c r="C17" s="40" t="s">
        <v>22</v>
      </c>
      <c r="D17" s="40"/>
      <c r="E17" s="40"/>
      <c r="F17" s="41"/>
      <c r="G17" s="41"/>
      <c r="H17" s="41"/>
      <c r="I17" s="1"/>
      <c r="J17" s="13"/>
      <c r="K17" s="5"/>
      <c r="L17" s="5"/>
      <c r="M17" s="5"/>
      <c r="S17" s="5"/>
    </row>
    <row r="18" spans="1:19" ht="16.5" customHeight="1" x14ac:dyDescent="0.25">
      <c r="A18" s="1"/>
      <c r="B18" s="10" t="s">
        <v>23</v>
      </c>
      <c r="C18" s="40" t="s">
        <v>24</v>
      </c>
      <c r="D18" s="40"/>
      <c r="E18" s="40"/>
      <c r="F18" s="41"/>
      <c r="G18" s="41"/>
      <c r="H18" s="41"/>
      <c r="I18" s="1"/>
      <c r="J18" s="2"/>
      <c r="K18" s="5"/>
      <c r="L18" s="5"/>
      <c r="M18" s="5"/>
      <c r="S18" s="5"/>
    </row>
    <row r="19" spans="1:19" ht="13.8" x14ac:dyDescent="0.25">
      <c r="A19" s="1"/>
      <c r="B19" s="1"/>
      <c r="C19" s="1"/>
      <c r="D19" s="1"/>
      <c r="E19" s="1"/>
      <c r="F19" s="1"/>
      <c r="G19" s="1"/>
      <c r="H19" s="14" t="str">
        <f>IFERROR(IF(VLOOKUP("*"&amp;[3]Aprekini!B16&amp;"*",#REF!,13,FALSE)=0,"",VLOOKUP("*"&amp;[3]Aprekini!B16&amp;"*",#REF!,13,FALSE)),"")</f>
        <v/>
      </c>
      <c r="I19" s="1"/>
      <c r="J19" s="2"/>
      <c r="K19" s="5"/>
      <c r="L19" s="5"/>
      <c r="M19" s="5"/>
      <c r="S19" s="5"/>
    </row>
    <row r="20" spans="1:19" ht="13.8" x14ac:dyDescent="0.25">
      <c r="A20" s="1"/>
      <c r="B20" s="1"/>
      <c r="C20" s="1"/>
      <c r="D20" s="1"/>
      <c r="E20" s="1"/>
      <c r="F20" s="1"/>
      <c r="G20" s="1"/>
      <c r="H20" s="1"/>
      <c r="I20" s="1"/>
      <c r="J20" s="2"/>
      <c r="K20" s="5"/>
      <c r="L20" s="5"/>
      <c r="M20" s="5"/>
      <c r="S20" s="5"/>
    </row>
    <row r="21" spans="1:19" ht="27" customHeight="1" x14ac:dyDescent="0.3">
      <c r="A21" s="1"/>
      <c r="B21" s="7" t="s">
        <v>25</v>
      </c>
      <c r="C21" s="1"/>
      <c r="D21" s="1"/>
      <c r="E21" s="1"/>
      <c r="F21" s="1"/>
      <c r="G21" s="1"/>
      <c r="H21" s="1"/>
      <c r="I21" s="1"/>
      <c r="J21" s="2"/>
      <c r="K21" s="5"/>
      <c r="L21" s="5"/>
      <c r="M21" s="5"/>
      <c r="S21" s="5"/>
    </row>
    <row r="22" spans="1:19" ht="4.5" customHeight="1" x14ac:dyDescent="0.3">
      <c r="A22" s="1"/>
      <c r="B22" s="1"/>
      <c r="C22" s="7"/>
      <c r="D22" s="7"/>
      <c r="E22" s="7"/>
      <c r="F22" s="1"/>
      <c r="G22" s="1"/>
      <c r="H22" s="1"/>
      <c r="I22" s="1"/>
      <c r="J22" s="2"/>
      <c r="K22" s="5"/>
      <c r="L22" s="5"/>
      <c r="M22" s="5"/>
      <c r="S22" s="5"/>
    </row>
    <row r="23" spans="1:19" ht="27.6" x14ac:dyDescent="0.25">
      <c r="A23" s="1"/>
      <c r="B23" s="36" t="s">
        <v>26</v>
      </c>
      <c r="C23" s="36"/>
      <c r="D23" s="36"/>
      <c r="E23" s="36"/>
      <c r="F23" s="15" t="s">
        <v>27</v>
      </c>
      <c r="G23" s="15" t="s">
        <v>28</v>
      </c>
      <c r="H23" s="15" t="s">
        <v>29</v>
      </c>
      <c r="I23" s="1"/>
      <c r="J23" s="2"/>
      <c r="K23" s="5"/>
      <c r="L23" s="5"/>
      <c r="M23" s="5"/>
      <c r="S23" s="5"/>
    </row>
    <row r="24" spans="1:19" ht="13.8" x14ac:dyDescent="0.25">
      <c r="A24" s="1"/>
      <c r="B24" s="37" t="s">
        <v>30</v>
      </c>
      <c r="C24" s="37"/>
      <c r="D24" s="37"/>
      <c r="E24" s="37"/>
      <c r="F24" s="16" t="s">
        <v>31</v>
      </c>
      <c r="G24" s="16">
        <v>1</v>
      </c>
      <c r="H24" s="16">
        <v>3</v>
      </c>
      <c r="I24" s="1"/>
      <c r="J24" s="2"/>
      <c r="K24" s="5"/>
      <c r="L24" s="5"/>
      <c r="M24" s="5"/>
      <c r="S24" s="5"/>
    </row>
    <row r="25" spans="1:19" ht="49.5" customHeight="1" x14ac:dyDescent="0.25">
      <c r="A25" s="1"/>
      <c r="B25" s="38" t="s">
        <v>32</v>
      </c>
      <c r="C25" s="38"/>
      <c r="D25" s="38"/>
      <c r="E25" s="38"/>
      <c r="F25" s="17">
        <v>200</v>
      </c>
      <c r="G25" s="18">
        <f ca="1">SUM(G26:G28)</f>
        <v>1415643239.2096014</v>
      </c>
      <c r="H25" s="18">
        <f ca="1">SUM(H26:H28)</f>
        <v>391343072.92635423</v>
      </c>
      <c r="I25" s="1"/>
      <c r="J25" s="2"/>
      <c r="K25" s="5"/>
      <c r="L25" s="5"/>
      <c r="M25" s="5"/>
      <c r="S25" s="5"/>
    </row>
    <row r="26" spans="1:19" ht="18" customHeight="1" x14ac:dyDescent="0.25">
      <c r="A26" s="1"/>
      <c r="B26" s="35" t="s">
        <v>33</v>
      </c>
      <c r="C26" s="35"/>
      <c r="D26" s="35"/>
      <c r="E26" s="35"/>
      <c r="F26" s="16">
        <v>210</v>
      </c>
      <c r="G26" s="18">
        <f ca="1">SUMIF($B$34:$G$68,B26,$G$34:$G$68)</f>
        <v>1143921443.28582</v>
      </c>
      <c r="H26" s="18">
        <f ca="1">SUMIF($B$34:$G$68,B26,$H$34:$H$68)</f>
        <v>350129266.76699996</v>
      </c>
      <c r="I26" s="1"/>
      <c r="J26" s="2"/>
      <c r="K26" s="5"/>
      <c r="L26" s="5"/>
      <c r="M26" s="5"/>
      <c r="S26" s="5"/>
    </row>
    <row r="27" spans="1:19" ht="13.8" x14ac:dyDescent="0.25">
      <c r="A27" s="1"/>
      <c r="B27" s="35" t="s">
        <v>34</v>
      </c>
      <c r="C27" s="35"/>
      <c r="D27" s="35"/>
      <c r="E27" s="35"/>
      <c r="F27" s="16">
        <v>220</v>
      </c>
      <c r="G27" s="18">
        <f ca="1">SUMIF($B$34:$G$68,B27,$G$34:$G$68)</f>
        <v>9604936.9672900587</v>
      </c>
      <c r="H27" s="18">
        <f ca="1">SUMIF($B$34:$G$68,B27,$H$34:$H$68)</f>
        <v>97558.97113091225</v>
      </c>
      <c r="I27" s="1"/>
      <c r="J27" s="2"/>
      <c r="K27" s="5"/>
      <c r="L27" s="5"/>
      <c r="M27" s="5"/>
      <c r="S27" s="5"/>
    </row>
    <row r="28" spans="1:19" s="6" customFormat="1" ht="18" customHeight="1" x14ac:dyDescent="0.3">
      <c r="A28" s="1"/>
      <c r="B28" s="35" t="s">
        <v>35</v>
      </c>
      <c r="C28" s="35"/>
      <c r="D28" s="35"/>
      <c r="E28" s="35"/>
      <c r="F28" s="16">
        <v>230</v>
      </c>
      <c r="G28" s="18">
        <f ca="1">SUMIF($B$34:$G$68,B28,$G$34:$G$68)</f>
        <v>262116858.95649129</v>
      </c>
      <c r="H28" s="18">
        <f ca="1">SUMIF($B$34:$G$68,B28,$H$34:$H$68)</f>
        <v>41116247.188223369</v>
      </c>
      <c r="I28" s="1"/>
      <c r="K28" s="19"/>
      <c r="L28" s="19"/>
      <c r="M28" s="19"/>
      <c r="O28" s="2"/>
      <c r="S28" s="19"/>
    </row>
    <row r="29" spans="1:19" s="6" customFormat="1" x14ac:dyDescent="0.3">
      <c r="A29" s="1"/>
      <c r="B29" s="1"/>
      <c r="C29" s="1"/>
      <c r="D29" s="1"/>
      <c r="E29" s="1"/>
      <c r="F29" s="1"/>
      <c r="G29" s="1"/>
      <c r="H29" s="20"/>
      <c r="I29" s="1"/>
      <c r="K29" s="19"/>
      <c r="L29" s="19"/>
      <c r="M29" s="19"/>
      <c r="O29" s="2"/>
      <c r="S29" s="19"/>
    </row>
    <row r="30" spans="1:19" s="6" customFormat="1" ht="16.5" customHeight="1" x14ac:dyDescent="0.3">
      <c r="A30" s="1"/>
      <c r="B30" s="7" t="s">
        <v>36</v>
      </c>
      <c r="C30" s="7"/>
      <c r="D30" s="7"/>
      <c r="E30" s="1"/>
      <c r="F30" s="1"/>
      <c r="G30" s="1"/>
      <c r="H30" s="1"/>
      <c r="I30" s="1"/>
      <c r="K30" s="19"/>
      <c r="L30" s="19"/>
      <c r="M30" s="19"/>
      <c r="O30" s="2"/>
      <c r="S30" s="19"/>
    </row>
    <row r="31" spans="1:19" s="6" customFormat="1" ht="4.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K31" s="19"/>
      <c r="L31" s="19"/>
      <c r="M31" s="19"/>
      <c r="O31" s="2"/>
      <c r="S31" s="19"/>
    </row>
    <row r="32" spans="1:19" s="6" customFormat="1" ht="27.6" x14ac:dyDescent="0.3">
      <c r="A32" s="1"/>
      <c r="B32" s="36" t="s">
        <v>26</v>
      </c>
      <c r="C32" s="36"/>
      <c r="D32" s="36"/>
      <c r="E32" s="36"/>
      <c r="F32" s="15" t="s">
        <v>27</v>
      </c>
      <c r="G32" s="15" t="s">
        <v>28</v>
      </c>
      <c r="H32" s="15" t="s">
        <v>29</v>
      </c>
      <c r="I32" s="1"/>
      <c r="K32" s="19"/>
      <c r="L32" s="19"/>
      <c r="M32" s="19"/>
      <c r="O32" s="2"/>
      <c r="S32" s="19"/>
    </row>
    <row r="33" spans="1:19" ht="13.8" x14ac:dyDescent="0.25">
      <c r="A33" s="1"/>
      <c r="B33" s="37" t="s">
        <v>30</v>
      </c>
      <c r="C33" s="37"/>
      <c r="D33" s="37"/>
      <c r="E33" s="37"/>
      <c r="F33" s="16" t="s">
        <v>31</v>
      </c>
      <c r="G33" s="16">
        <v>1</v>
      </c>
      <c r="H33" s="16">
        <v>3</v>
      </c>
      <c r="I33" s="1"/>
      <c r="J33" s="2"/>
      <c r="K33" s="5"/>
      <c r="L33" s="5"/>
      <c r="M33" s="5"/>
      <c r="S33" s="5"/>
    </row>
    <row r="34" spans="1:19" ht="48" customHeight="1" x14ac:dyDescent="0.25">
      <c r="A34" s="1"/>
      <c r="B34" s="38" t="s">
        <v>37</v>
      </c>
      <c r="C34" s="38"/>
      <c r="D34" s="38"/>
      <c r="E34" s="38"/>
      <c r="F34" s="17">
        <v>300</v>
      </c>
      <c r="G34" s="18">
        <f>SUM(G35,G39,G43,G47,G51)</f>
        <v>940603557.09060204</v>
      </c>
      <c r="H34" s="18">
        <f>SUM(H35,H39,H43,H47,H51)</f>
        <v>391343072.92635423</v>
      </c>
      <c r="I34" s="1"/>
      <c r="J34" s="2"/>
      <c r="K34" s="5"/>
      <c r="L34" s="5"/>
      <c r="M34" s="5"/>
      <c r="S34" s="5"/>
    </row>
    <row r="35" spans="1:19" ht="54.75" customHeight="1" x14ac:dyDescent="0.25">
      <c r="A35" s="1"/>
      <c r="B35" s="39" t="s">
        <v>38</v>
      </c>
      <c r="C35" s="39"/>
      <c r="D35" s="39"/>
      <c r="E35" s="39"/>
      <c r="F35" s="17">
        <v>310</v>
      </c>
      <c r="G35" s="18">
        <f>SUM(G36:G38)</f>
        <v>614993727.22676253</v>
      </c>
      <c r="H35" s="18">
        <f>SUM(H36:H38)</f>
        <v>85625961.410920173</v>
      </c>
      <c r="I35" s="1"/>
      <c r="J35" s="2"/>
      <c r="K35" s="5"/>
      <c r="L35" s="5"/>
      <c r="M35" s="5"/>
      <c r="S35" s="5"/>
    </row>
    <row r="36" spans="1:19" ht="15" customHeight="1" x14ac:dyDescent="0.25">
      <c r="A36" s="1"/>
      <c r="B36" s="35" t="s">
        <v>33</v>
      </c>
      <c r="C36" s="35"/>
      <c r="D36" s="35"/>
      <c r="E36" s="35"/>
      <c r="F36" s="16">
        <v>311</v>
      </c>
      <c r="G36" s="21">
        <v>468084550.80000001</v>
      </c>
      <c r="H36" s="21">
        <v>56153197.670400009</v>
      </c>
      <c r="I36" s="1"/>
      <c r="J36" s="2"/>
      <c r="K36" s="5"/>
      <c r="L36" s="5"/>
      <c r="M36" s="5"/>
      <c r="S36" s="5"/>
    </row>
    <row r="37" spans="1:19" ht="18" customHeight="1" x14ac:dyDescent="0.25">
      <c r="A37" s="1"/>
      <c r="B37" s="35" t="s">
        <v>34</v>
      </c>
      <c r="C37" s="35"/>
      <c r="D37" s="35"/>
      <c r="E37" s="35"/>
      <c r="F37" s="16">
        <v>312</v>
      </c>
      <c r="G37" s="21">
        <v>302085.24647744978</v>
      </c>
      <c r="H37" s="21">
        <v>63426.056660264461</v>
      </c>
      <c r="I37" s="1"/>
      <c r="J37" s="2"/>
      <c r="K37" s="5"/>
      <c r="L37" s="5"/>
      <c r="M37" s="5"/>
      <c r="S37" s="5"/>
    </row>
    <row r="38" spans="1:19" ht="18" customHeight="1" x14ac:dyDescent="0.25">
      <c r="A38" s="1"/>
      <c r="B38" s="35" t="s">
        <v>35</v>
      </c>
      <c r="C38" s="35"/>
      <c r="D38" s="35"/>
      <c r="E38" s="35"/>
      <c r="F38" s="16">
        <v>313</v>
      </c>
      <c r="G38" s="21">
        <v>146607091.18028516</v>
      </c>
      <c r="H38" s="21">
        <v>29409337.6838599</v>
      </c>
      <c r="I38" s="1"/>
      <c r="J38" s="2"/>
      <c r="K38" s="5"/>
      <c r="L38" s="5"/>
      <c r="M38" s="5"/>
      <c r="S38" s="5"/>
    </row>
    <row r="39" spans="1:19" ht="54.75" customHeight="1" x14ac:dyDescent="0.25">
      <c r="A39" s="1"/>
      <c r="B39" s="39" t="s">
        <v>39</v>
      </c>
      <c r="C39" s="39"/>
      <c r="D39" s="39"/>
      <c r="E39" s="39"/>
      <c r="F39" s="17">
        <v>320</v>
      </c>
      <c r="G39" s="18">
        <f t="shared" ref="G39:H39" si="0">SUM(G40:G42)</f>
        <v>110304081.31353348</v>
      </c>
      <c r="H39" s="18">
        <f t="shared" si="0"/>
        <v>277882568.4965198</v>
      </c>
      <c r="I39" s="1"/>
      <c r="J39" s="2"/>
      <c r="K39" s="5"/>
      <c r="L39" s="5"/>
      <c r="M39" s="5"/>
      <c r="S39" s="5"/>
    </row>
    <row r="40" spans="1:19" ht="18" customHeight="1" x14ac:dyDescent="0.25">
      <c r="A40" s="1"/>
      <c r="B40" s="35" t="s">
        <v>33</v>
      </c>
      <c r="C40" s="35"/>
      <c r="D40" s="35"/>
      <c r="E40" s="35"/>
      <c r="F40" s="16">
        <v>321</v>
      </c>
      <c r="G40" s="21">
        <v>76348275.025820017</v>
      </c>
      <c r="H40" s="21">
        <v>271171092.07159996</v>
      </c>
      <c r="I40" s="1"/>
      <c r="J40" s="2"/>
      <c r="K40" s="5"/>
      <c r="L40" s="5"/>
      <c r="M40" s="5"/>
      <c r="S40" s="5"/>
    </row>
    <row r="41" spans="1:19" ht="18" customHeight="1" x14ac:dyDescent="0.25">
      <c r="A41" s="1"/>
      <c r="B41" s="35" t="s">
        <v>34</v>
      </c>
      <c r="C41" s="35"/>
      <c r="D41" s="35"/>
      <c r="E41" s="35"/>
      <c r="F41" s="16">
        <v>322</v>
      </c>
      <c r="G41" s="21">
        <v>90265.863717076092</v>
      </c>
      <c r="H41" s="21">
        <v>18723.888380585977</v>
      </c>
      <c r="I41" s="1"/>
      <c r="J41" s="2"/>
      <c r="K41" s="5"/>
      <c r="L41" s="5"/>
      <c r="M41" s="5"/>
      <c r="S41" s="5"/>
    </row>
    <row r="42" spans="1:19" ht="18" customHeight="1" x14ac:dyDescent="0.25">
      <c r="A42" s="1"/>
      <c r="B42" s="35" t="s">
        <v>35</v>
      </c>
      <c r="C42" s="35"/>
      <c r="D42" s="35"/>
      <c r="E42" s="35"/>
      <c r="F42" s="16">
        <v>323</v>
      </c>
      <c r="G42" s="21">
        <v>33865540.423996381</v>
      </c>
      <c r="H42" s="21">
        <v>6692752.5365392417</v>
      </c>
      <c r="I42" s="1"/>
      <c r="J42" s="2"/>
      <c r="K42" s="5"/>
      <c r="L42" s="5"/>
      <c r="M42" s="5"/>
      <c r="S42" s="5"/>
    </row>
    <row r="43" spans="1:19" ht="67.5" customHeight="1" x14ac:dyDescent="0.25">
      <c r="A43" s="1"/>
      <c r="B43" s="39" t="s">
        <v>40</v>
      </c>
      <c r="C43" s="39"/>
      <c r="D43" s="39"/>
      <c r="E43" s="39"/>
      <c r="F43" s="17">
        <v>330</v>
      </c>
      <c r="G43" s="18">
        <f t="shared" ref="G43:H43" si="1">SUM(G44:G46)</f>
        <v>1494710.05</v>
      </c>
      <c r="H43" s="18">
        <f t="shared" si="1"/>
        <v>239838.68999999997</v>
      </c>
      <c r="I43" s="1"/>
      <c r="J43" s="2"/>
      <c r="K43" s="5"/>
      <c r="L43" s="5"/>
      <c r="M43" s="5"/>
      <c r="S43" s="5"/>
    </row>
    <row r="44" spans="1:19" ht="18" customHeight="1" x14ac:dyDescent="0.25">
      <c r="A44" s="1"/>
      <c r="B44" s="35" t="s">
        <v>33</v>
      </c>
      <c r="C44" s="35"/>
      <c r="D44" s="35"/>
      <c r="E44" s="35"/>
      <c r="F44" s="16">
        <v>331</v>
      </c>
      <c r="G44" s="21">
        <v>795155.08</v>
      </c>
      <c r="H44" s="21">
        <v>95420.09</v>
      </c>
      <c r="I44" s="1"/>
      <c r="J44" s="2"/>
      <c r="K44" s="5"/>
      <c r="L44" s="5"/>
      <c r="M44" s="5"/>
      <c r="S44" s="5"/>
    </row>
    <row r="45" spans="1:19" ht="18" customHeight="1" x14ac:dyDescent="0.25">
      <c r="A45" s="1"/>
      <c r="B45" s="35" t="s">
        <v>34</v>
      </c>
      <c r="C45" s="35"/>
      <c r="D45" s="35"/>
      <c r="E45" s="35"/>
      <c r="F45" s="16">
        <v>332</v>
      </c>
      <c r="G45" s="21">
        <v>737.67000000000007</v>
      </c>
      <c r="H45" s="21">
        <v>126.97</v>
      </c>
      <c r="I45" s="1"/>
      <c r="J45" s="2"/>
      <c r="K45" s="5"/>
      <c r="L45" s="5"/>
      <c r="M45" s="5"/>
      <c r="S45" s="5"/>
    </row>
    <row r="46" spans="1:19" ht="18" customHeight="1" x14ac:dyDescent="0.25">
      <c r="A46" s="1"/>
      <c r="B46" s="35" t="s">
        <v>35</v>
      </c>
      <c r="C46" s="35"/>
      <c r="D46" s="35"/>
      <c r="E46" s="35"/>
      <c r="F46" s="16">
        <v>333</v>
      </c>
      <c r="G46" s="21">
        <v>698817.3</v>
      </c>
      <c r="H46" s="21">
        <v>144291.62999999998</v>
      </c>
      <c r="I46" s="1"/>
      <c r="J46" s="2"/>
      <c r="K46" s="5"/>
      <c r="L46" s="5"/>
      <c r="M46" s="5"/>
      <c r="S46" s="5"/>
    </row>
    <row r="47" spans="1:19" ht="54.75" customHeight="1" x14ac:dyDescent="0.25">
      <c r="A47" s="1"/>
      <c r="B47" s="39" t="s">
        <v>41</v>
      </c>
      <c r="C47" s="39"/>
      <c r="D47" s="39"/>
      <c r="E47" s="39"/>
      <c r="F47" s="17">
        <v>340</v>
      </c>
      <c r="G47" s="18">
        <f t="shared" ref="G47:H47" si="2">SUM(G48:G50)</f>
        <v>195635650.83500004</v>
      </c>
      <c r="H47" s="18">
        <f t="shared" si="2"/>
        <v>24561186.720899999</v>
      </c>
      <c r="I47" s="1"/>
      <c r="J47" s="2"/>
      <c r="K47" s="5"/>
      <c r="L47" s="5"/>
      <c r="M47" s="5"/>
      <c r="S47" s="5"/>
    </row>
    <row r="48" spans="1:19" ht="18" customHeight="1" x14ac:dyDescent="0.25">
      <c r="A48" s="1"/>
      <c r="B48" s="35" t="s">
        <v>33</v>
      </c>
      <c r="C48" s="35"/>
      <c r="D48" s="35"/>
      <c r="E48" s="35"/>
      <c r="F48" s="16">
        <v>341</v>
      </c>
      <c r="G48" s="21">
        <v>181781727.60500002</v>
      </c>
      <c r="H48" s="21">
        <v>21804506.150600001</v>
      </c>
      <c r="I48" s="1"/>
      <c r="J48" s="2"/>
      <c r="K48" s="5"/>
      <c r="L48" s="5"/>
      <c r="M48" s="5"/>
      <c r="S48" s="5"/>
    </row>
    <row r="49" spans="1:19" ht="18" customHeight="1" x14ac:dyDescent="0.25">
      <c r="A49" s="1"/>
      <c r="B49" s="35" t="s">
        <v>34</v>
      </c>
      <c r="C49" s="35"/>
      <c r="D49" s="35"/>
      <c r="E49" s="35"/>
      <c r="F49" s="16">
        <v>342</v>
      </c>
      <c r="G49" s="21">
        <v>9648.75</v>
      </c>
      <c r="H49" s="21">
        <v>2026.2399999999998</v>
      </c>
      <c r="I49" s="1"/>
      <c r="J49" s="2"/>
      <c r="K49" s="5"/>
      <c r="L49" s="5"/>
      <c r="M49" s="5"/>
      <c r="S49" s="5"/>
    </row>
    <row r="50" spans="1:19" ht="18" customHeight="1" x14ac:dyDescent="0.25">
      <c r="A50" s="1"/>
      <c r="B50" s="35" t="s">
        <v>35</v>
      </c>
      <c r="C50" s="35"/>
      <c r="D50" s="35"/>
      <c r="E50" s="35"/>
      <c r="F50" s="16">
        <v>343</v>
      </c>
      <c r="G50" s="21">
        <v>13844274.480000006</v>
      </c>
      <c r="H50" s="21">
        <v>2754654.3302999982</v>
      </c>
      <c r="I50" s="1"/>
      <c r="J50" s="2"/>
      <c r="K50" s="5"/>
      <c r="L50" s="5"/>
      <c r="M50" s="5"/>
      <c r="S50" s="5"/>
    </row>
    <row r="51" spans="1:19" ht="54.75" customHeight="1" x14ac:dyDescent="0.25">
      <c r="A51" s="1"/>
      <c r="B51" s="39" t="s">
        <v>42</v>
      </c>
      <c r="C51" s="39"/>
      <c r="D51" s="39"/>
      <c r="E51" s="39"/>
      <c r="F51" s="17">
        <v>350</v>
      </c>
      <c r="G51" s="18">
        <f t="shared" ref="G51:H51" si="3">SUM(G52:G54)</f>
        <v>18175387.665305924</v>
      </c>
      <c r="H51" s="18">
        <f t="shared" si="3"/>
        <v>3033517.6080142949</v>
      </c>
      <c r="I51" s="1"/>
      <c r="J51" s="2"/>
      <c r="K51" s="5"/>
      <c r="L51" s="5"/>
      <c r="M51" s="5"/>
      <c r="S51" s="5"/>
    </row>
    <row r="52" spans="1:19" ht="18" customHeight="1" x14ac:dyDescent="0.25">
      <c r="A52" s="1"/>
      <c r="B52" s="35" t="s">
        <v>33</v>
      </c>
      <c r="C52" s="35"/>
      <c r="D52" s="35"/>
      <c r="E52" s="35"/>
      <c r="F52" s="16">
        <v>351</v>
      </c>
      <c r="G52" s="21">
        <v>7556929.2499999991</v>
      </c>
      <c r="H52" s="21">
        <v>905050.78440000012</v>
      </c>
      <c r="I52" s="1"/>
      <c r="J52" s="2"/>
      <c r="K52" s="5"/>
      <c r="L52" s="5"/>
      <c r="M52" s="5"/>
      <c r="S52" s="5"/>
    </row>
    <row r="53" spans="1:19" ht="18" customHeight="1" x14ac:dyDescent="0.25">
      <c r="A53" s="1"/>
      <c r="B53" s="35" t="s">
        <v>34</v>
      </c>
      <c r="C53" s="35"/>
      <c r="D53" s="35"/>
      <c r="E53" s="35"/>
      <c r="F53" s="16">
        <v>352</v>
      </c>
      <c r="G53" s="21">
        <v>63121.267095532457</v>
      </c>
      <c r="H53" s="21">
        <v>13255.816090061815</v>
      </c>
      <c r="I53" s="1"/>
      <c r="J53" s="2"/>
      <c r="K53" s="5"/>
      <c r="L53" s="5"/>
      <c r="M53" s="5"/>
      <c r="S53" s="5"/>
    </row>
    <row r="54" spans="1:19" ht="18" customHeight="1" x14ac:dyDescent="0.25">
      <c r="A54" s="1"/>
      <c r="B54" s="35" t="s">
        <v>35</v>
      </c>
      <c r="C54" s="35"/>
      <c r="D54" s="35"/>
      <c r="E54" s="35"/>
      <c r="F54" s="16">
        <v>353</v>
      </c>
      <c r="G54" s="21">
        <v>10555337.148210391</v>
      </c>
      <c r="H54" s="21">
        <v>2115211.0075242328</v>
      </c>
      <c r="I54" s="1"/>
      <c r="J54" s="2"/>
      <c r="K54" s="5"/>
      <c r="L54" s="5"/>
      <c r="M54" s="5"/>
      <c r="S54" s="5"/>
    </row>
    <row r="55" spans="1:19" ht="18" customHeight="1" x14ac:dyDescent="0.25">
      <c r="A55" s="1"/>
      <c r="B55" s="22"/>
      <c r="C55" s="22"/>
      <c r="D55" s="22"/>
      <c r="E55" s="22"/>
      <c r="F55" s="1"/>
      <c r="G55" s="1"/>
      <c r="H55" s="1"/>
      <c r="I55" s="1"/>
      <c r="J55" s="2"/>
      <c r="K55" s="5"/>
      <c r="L55" s="5"/>
      <c r="M55" s="5"/>
      <c r="S55" s="5"/>
    </row>
    <row r="56" spans="1:19" ht="18" customHeight="1" x14ac:dyDescent="0.3">
      <c r="A56" s="1"/>
      <c r="B56" s="7" t="s">
        <v>43</v>
      </c>
      <c r="C56" s="1"/>
      <c r="D56" s="1"/>
      <c r="E56" s="1"/>
      <c r="F56" s="1"/>
      <c r="G56" s="1"/>
      <c r="H56" s="1"/>
      <c r="I56" s="1"/>
      <c r="J56" s="2"/>
      <c r="K56" s="5"/>
      <c r="L56" s="5"/>
      <c r="M56" s="5"/>
      <c r="S56" s="5"/>
    </row>
    <row r="57" spans="1:19" ht="4.5" customHeight="1" x14ac:dyDescent="0.3">
      <c r="A57" s="1"/>
      <c r="B57" s="1"/>
      <c r="C57" s="7"/>
      <c r="D57" s="7"/>
      <c r="E57" s="7"/>
      <c r="F57" s="1"/>
      <c r="G57" s="1"/>
      <c r="H57" s="1"/>
      <c r="I57" s="1"/>
      <c r="J57" s="2"/>
      <c r="K57" s="5"/>
      <c r="L57" s="5"/>
      <c r="M57" s="5"/>
      <c r="S57" s="5"/>
    </row>
    <row r="58" spans="1:19" ht="27.6" x14ac:dyDescent="0.25">
      <c r="A58" s="1"/>
      <c r="B58" s="36" t="s">
        <v>26</v>
      </c>
      <c r="C58" s="36"/>
      <c r="D58" s="36"/>
      <c r="E58" s="36"/>
      <c r="F58" s="15" t="s">
        <v>27</v>
      </c>
      <c r="G58" s="15" t="s">
        <v>28</v>
      </c>
      <c r="H58" s="1"/>
      <c r="I58" s="1"/>
      <c r="J58" s="2"/>
      <c r="K58" s="5"/>
      <c r="L58" s="5"/>
      <c r="M58" s="5"/>
      <c r="S58" s="5"/>
    </row>
    <row r="59" spans="1:19" ht="18" customHeight="1" x14ac:dyDescent="0.25">
      <c r="A59" s="1"/>
      <c r="B59" s="37" t="s">
        <v>30</v>
      </c>
      <c r="C59" s="37"/>
      <c r="D59" s="37"/>
      <c r="E59" s="37"/>
      <c r="F59" s="16" t="s">
        <v>31</v>
      </c>
      <c r="G59" s="16">
        <v>1</v>
      </c>
      <c r="H59" s="1"/>
      <c r="I59" s="1"/>
      <c r="J59" s="2"/>
      <c r="K59" s="5"/>
      <c r="L59" s="5"/>
      <c r="M59" s="5"/>
      <c r="S59" s="5"/>
    </row>
    <row r="60" spans="1:19" ht="49.5" customHeight="1" x14ac:dyDescent="0.25">
      <c r="A60" s="1"/>
      <c r="B60" s="38" t="s">
        <v>44</v>
      </c>
      <c r="C60" s="38"/>
      <c r="D60" s="38"/>
      <c r="E60" s="38"/>
      <c r="F60" s="17">
        <v>400</v>
      </c>
      <c r="G60" s="18">
        <f>SUM(G61,G65)</f>
        <v>475039682.11899936</v>
      </c>
      <c r="H60" s="1"/>
      <c r="I60" s="1"/>
      <c r="J60" s="2"/>
      <c r="K60" s="5"/>
      <c r="L60" s="5"/>
      <c r="M60" s="5"/>
      <c r="S60" s="5"/>
    </row>
    <row r="61" spans="1:19" ht="42" customHeight="1" x14ac:dyDescent="0.25">
      <c r="A61" s="1"/>
      <c r="B61" s="34" t="s">
        <v>45</v>
      </c>
      <c r="C61" s="34"/>
      <c r="D61" s="34"/>
      <c r="E61" s="34"/>
      <c r="F61" s="17">
        <v>410</v>
      </c>
      <c r="G61" s="18">
        <f>SUM(G62:G64)</f>
        <v>241306404.24900004</v>
      </c>
      <c r="H61" s="1"/>
      <c r="I61" s="1"/>
      <c r="J61" s="2"/>
      <c r="K61" s="5"/>
      <c r="L61" s="5"/>
      <c r="M61" s="5"/>
      <c r="S61" s="5"/>
    </row>
    <row r="62" spans="1:19" ht="18" customHeight="1" x14ac:dyDescent="0.25">
      <c r="A62" s="1"/>
      <c r="B62" s="31" t="s">
        <v>33</v>
      </c>
      <c r="C62" s="31"/>
      <c r="D62" s="31"/>
      <c r="E62" s="31"/>
      <c r="F62" s="16">
        <v>411</v>
      </c>
      <c r="G62" s="21">
        <v>224399776.58500004</v>
      </c>
      <c r="H62" s="1"/>
      <c r="I62" s="1"/>
      <c r="J62" s="2"/>
      <c r="K62" s="5"/>
      <c r="L62" s="5"/>
      <c r="M62" s="5"/>
      <c r="S62" s="5"/>
    </row>
    <row r="63" spans="1:19" ht="18" customHeight="1" x14ac:dyDescent="0.25">
      <c r="A63" s="1"/>
      <c r="B63" s="31" t="s">
        <v>34</v>
      </c>
      <c r="C63" s="31"/>
      <c r="D63" s="31"/>
      <c r="E63" s="31"/>
      <c r="F63" s="16">
        <v>412</v>
      </c>
      <c r="G63" s="21">
        <v>5208.6000000000004</v>
      </c>
      <c r="H63" s="1"/>
      <c r="I63" s="1"/>
      <c r="J63" s="2"/>
      <c r="K63" s="5"/>
      <c r="L63" s="5"/>
      <c r="M63" s="5"/>
      <c r="S63" s="5"/>
    </row>
    <row r="64" spans="1:19" ht="18" customHeight="1" x14ac:dyDescent="0.25">
      <c r="A64" s="1"/>
      <c r="B64" s="31" t="s">
        <v>35</v>
      </c>
      <c r="C64" s="31"/>
      <c r="D64" s="31"/>
      <c r="E64" s="31"/>
      <c r="F64" s="16">
        <v>413</v>
      </c>
      <c r="G64" s="21">
        <v>16901419.064000007</v>
      </c>
      <c r="H64" s="1"/>
      <c r="I64" s="1"/>
      <c r="J64" s="2"/>
      <c r="K64" s="5"/>
      <c r="L64" s="5"/>
      <c r="M64" s="5"/>
      <c r="S64" s="5"/>
    </row>
    <row r="65" spans="1:19" ht="38.25" customHeight="1" x14ac:dyDescent="0.25">
      <c r="A65" s="1"/>
      <c r="B65" s="34" t="s">
        <v>46</v>
      </c>
      <c r="C65" s="34"/>
      <c r="D65" s="34"/>
      <c r="E65" s="34"/>
      <c r="F65" s="17">
        <v>420</v>
      </c>
      <c r="G65" s="18">
        <f t="shared" ref="G65" si="4">SUM(G66:G68)</f>
        <v>233733277.86999932</v>
      </c>
      <c r="H65" s="1"/>
      <c r="I65" s="1"/>
      <c r="J65" s="2"/>
      <c r="K65" s="5"/>
      <c r="L65" s="5"/>
      <c r="M65" s="5"/>
      <c r="S65" s="5"/>
    </row>
    <row r="66" spans="1:19" ht="18" customHeight="1" x14ac:dyDescent="0.25">
      <c r="A66" s="1"/>
      <c r="B66" s="31" t="s">
        <v>33</v>
      </c>
      <c r="C66" s="31"/>
      <c r="D66" s="31"/>
      <c r="E66" s="31"/>
      <c r="F66" s="16">
        <v>421</v>
      </c>
      <c r="G66" s="21">
        <v>184955028.94000003</v>
      </c>
      <c r="H66" s="1"/>
      <c r="I66" s="1"/>
      <c r="J66" s="2"/>
      <c r="K66" s="5"/>
      <c r="L66" s="5"/>
      <c r="M66" s="5"/>
      <c r="S66" s="5"/>
    </row>
    <row r="67" spans="1:19" ht="18" customHeight="1" x14ac:dyDescent="0.25">
      <c r="A67" s="1"/>
      <c r="B67" s="31" t="s">
        <v>34</v>
      </c>
      <c r="C67" s="31"/>
      <c r="D67" s="31"/>
      <c r="E67" s="31"/>
      <c r="F67" s="16">
        <v>422</v>
      </c>
      <c r="G67" s="21">
        <v>9133869.5700000003</v>
      </c>
      <c r="H67" s="1"/>
      <c r="I67" s="1"/>
      <c r="J67" s="2"/>
      <c r="K67" s="5"/>
      <c r="L67" s="5"/>
      <c r="M67" s="5"/>
      <c r="S67" s="5"/>
    </row>
    <row r="68" spans="1:19" ht="18" customHeight="1" x14ac:dyDescent="0.25">
      <c r="A68" s="1"/>
      <c r="B68" s="31" t="s">
        <v>35</v>
      </c>
      <c r="C68" s="31"/>
      <c r="D68" s="31"/>
      <c r="E68" s="31"/>
      <c r="F68" s="16">
        <v>423</v>
      </c>
      <c r="G68" s="21">
        <v>39644379.359999299</v>
      </c>
      <c r="H68" s="1"/>
      <c r="I68" s="1"/>
      <c r="J68" s="2"/>
      <c r="K68" s="5"/>
      <c r="L68" s="5"/>
      <c r="M68" s="5"/>
      <c r="S68" s="5"/>
    </row>
    <row r="69" spans="1:19" ht="45.75" customHeight="1" x14ac:dyDescent="0.25">
      <c r="A69" s="1"/>
      <c r="B69" s="32" t="s">
        <v>47</v>
      </c>
      <c r="C69" s="32"/>
      <c r="D69" s="32"/>
      <c r="E69" s="32"/>
      <c r="F69" s="32"/>
      <c r="G69" s="32"/>
      <c r="H69" s="32"/>
      <c r="I69" s="1"/>
      <c r="J69" s="2"/>
      <c r="K69" s="5"/>
      <c r="L69" s="5"/>
      <c r="M69" s="5"/>
      <c r="S69" s="5"/>
    </row>
    <row r="70" spans="1:19" ht="13.8" x14ac:dyDescent="0.25">
      <c r="A70" s="1"/>
      <c r="B70" s="1"/>
      <c r="C70" s="1"/>
      <c r="D70" s="1"/>
      <c r="E70" s="1"/>
      <c r="F70" s="1"/>
      <c r="G70" s="1"/>
      <c r="H70" s="1"/>
      <c r="I70" s="1"/>
      <c r="J70" s="2"/>
      <c r="K70" s="5"/>
      <c r="L70" s="5"/>
      <c r="M70" s="5"/>
      <c r="S70" s="5"/>
    </row>
    <row r="71" spans="1:19" ht="15.6" x14ac:dyDescent="0.3">
      <c r="A71" s="1"/>
      <c r="B71" s="7" t="s">
        <v>48</v>
      </c>
      <c r="C71" s="7"/>
      <c r="D71" s="7"/>
      <c r="E71" s="1"/>
      <c r="F71" s="1"/>
      <c r="G71" s="1"/>
      <c r="H71" s="1"/>
      <c r="I71" s="23">
        <f>[3]Aprekini!C22</f>
        <v>1</v>
      </c>
      <c r="J71" s="2"/>
      <c r="K71" s="5"/>
      <c r="L71" s="5"/>
      <c r="M71" s="5"/>
      <c r="S71" s="5"/>
    </row>
    <row r="72" spans="1:19" ht="5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2"/>
      <c r="K72" s="5"/>
      <c r="L72" s="5"/>
      <c r="M72" s="5"/>
      <c r="S72" s="5"/>
    </row>
    <row r="73" spans="1:19" ht="15.6" x14ac:dyDescent="0.3">
      <c r="A73" s="1"/>
      <c r="B73" s="1"/>
      <c r="C73" s="24" t="s">
        <v>49</v>
      </c>
      <c r="D73" s="1"/>
      <c r="E73" s="1"/>
      <c r="F73" s="23">
        <f>[3]Aprekini!C22</f>
        <v>1</v>
      </c>
      <c r="G73" s="1"/>
      <c r="H73" s="1"/>
      <c r="I73" s="1"/>
      <c r="J73" s="2"/>
      <c r="K73" s="5"/>
      <c r="L73" s="5"/>
      <c r="M73" s="5"/>
      <c r="S73" s="5"/>
    </row>
    <row r="74" spans="1:19" ht="21.75" customHeight="1" x14ac:dyDescent="0.3">
      <c r="A74" s="1"/>
      <c r="B74" s="1"/>
      <c r="C74" s="24" t="s">
        <v>50</v>
      </c>
      <c r="D74" s="1"/>
      <c r="E74" s="1"/>
      <c r="F74" s="1"/>
      <c r="G74" s="1"/>
      <c r="H74" s="1"/>
      <c r="I74" s="1"/>
      <c r="J74" s="2"/>
      <c r="K74" s="5"/>
      <c r="L74" s="5"/>
      <c r="M74" s="5"/>
      <c r="S74" s="5"/>
    </row>
    <row r="75" spans="1:19" ht="21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2"/>
      <c r="K75" s="5"/>
      <c r="L75" s="5"/>
      <c r="M75" s="5"/>
      <c r="S75" s="5"/>
    </row>
    <row r="76" spans="1:19" ht="15.6" x14ac:dyDescent="0.3">
      <c r="A76" s="1"/>
      <c r="B76" s="7" t="s">
        <v>51</v>
      </c>
      <c r="C76" s="7"/>
      <c r="D76" s="7"/>
      <c r="E76" s="1"/>
      <c r="F76" s="1"/>
      <c r="G76" s="1"/>
      <c r="H76" s="1"/>
      <c r="I76" s="1"/>
      <c r="J76" s="2"/>
      <c r="K76" s="5"/>
      <c r="L76" s="5"/>
      <c r="M76" s="5"/>
      <c r="S76" s="5"/>
    </row>
    <row r="77" spans="1:19" ht="16.5" customHeight="1" x14ac:dyDescent="0.3">
      <c r="A77" s="1"/>
      <c r="B77" s="7"/>
      <c r="C77" s="3" t="s">
        <v>52</v>
      </c>
      <c r="D77" s="7"/>
      <c r="E77" s="1"/>
      <c r="F77" s="1"/>
      <c r="G77" s="1"/>
      <c r="H77" s="1"/>
      <c r="I77" s="1"/>
      <c r="J77" s="2"/>
      <c r="K77" s="5"/>
      <c r="L77" s="5"/>
      <c r="M77" s="5"/>
      <c r="S77" s="5"/>
    </row>
    <row r="78" spans="1:19" ht="7.5" customHeight="1" x14ac:dyDescent="0.3">
      <c r="A78" s="1"/>
      <c r="B78" s="7"/>
      <c r="C78" s="1"/>
      <c r="D78" s="1"/>
      <c r="E78" s="1"/>
      <c r="F78" s="1"/>
      <c r="G78" s="1"/>
      <c r="H78" s="1"/>
      <c r="I78" s="1"/>
      <c r="J78" s="2"/>
      <c r="K78" s="5"/>
      <c r="L78" s="5"/>
      <c r="M78" s="5"/>
      <c r="S78" s="5"/>
    </row>
    <row r="79" spans="1:19" ht="15.6" x14ac:dyDescent="0.3">
      <c r="A79" s="1"/>
      <c r="B79" s="7"/>
      <c r="C79" s="33"/>
      <c r="D79" s="33"/>
      <c r="E79" s="33"/>
      <c r="F79" s="33"/>
      <c r="G79" s="33"/>
      <c r="H79" s="1"/>
      <c r="I79" s="1"/>
      <c r="J79" s="2"/>
      <c r="K79" s="5"/>
      <c r="L79" s="5"/>
      <c r="M79" s="5"/>
      <c r="S79" s="5"/>
    </row>
    <row r="80" spans="1:19" ht="15.6" x14ac:dyDescent="0.3">
      <c r="A80" s="1"/>
      <c r="B80" s="7"/>
      <c r="C80" s="28" t="s">
        <v>53</v>
      </c>
      <c r="D80" s="28"/>
      <c r="E80" s="28"/>
      <c r="F80" s="28"/>
      <c r="G80" s="28"/>
      <c r="H80" s="7"/>
      <c r="I80" s="1"/>
      <c r="J80" s="2"/>
      <c r="K80" s="5"/>
      <c r="L80" s="5"/>
      <c r="M80" s="5"/>
      <c r="S80" s="5"/>
    </row>
    <row r="81" spans="1:19" ht="18.75" customHeight="1" x14ac:dyDescent="0.3">
      <c r="A81" s="1"/>
      <c r="B81" s="7"/>
      <c r="C81" s="7"/>
      <c r="D81" s="7"/>
      <c r="E81" s="1"/>
      <c r="F81" s="1"/>
      <c r="G81" s="1"/>
      <c r="H81" s="1"/>
      <c r="I81" s="1"/>
      <c r="J81" s="2"/>
      <c r="K81" s="5"/>
      <c r="L81" s="5"/>
      <c r="M81" s="5"/>
      <c r="S81" s="5"/>
    </row>
    <row r="82" spans="1:19" ht="15.6" x14ac:dyDescent="0.3">
      <c r="A82" s="1"/>
      <c r="B82" s="7"/>
      <c r="C82" s="25" t="s">
        <v>54</v>
      </c>
      <c r="D82" s="7"/>
      <c r="E82" s="1"/>
      <c r="F82" s="1"/>
      <c r="G82" s="1"/>
      <c r="H82" s="1"/>
      <c r="I82" s="1"/>
      <c r="J82" s="2"/>
      <c r="K82" s="5"/>
      <c r="L82" s="5"/>
      <c r="M82" s="5"/>
      <c r="S82" s="5"/>
    </row>
    <row r="83" spans="1:19" ht="15.6" x14ac:dyDescent="0.3">
      <c r="A83" s="1"/>
      <c r="B83" s="7"/>
      <c r="C83" s="26" t="s">
        <v>55</v>
      </c>
      <c r="D83" s="7"/>
      <c r="E83" s="1"/>
      <c r="F83" s="1"/>
      <c r="G83" s="1"/>
      <c r="H83" s="1"/>
      <c r="I83" s="1"/>
      <c r="J83" s="2"/>
      <c r="K83" s="5"/>
      <c r="L83" s="5"/>
      <c r="M83" s="5"/>
      <c r="S83" s="5"/>
    </row>
    <row r="84" spans="1:19" ht="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2"/>
      <c r="K84" s="5"/>
      <c r="L84" s="5"/>
      <c r="M84" s="5"/>
      <c r="S84" s="5"/>
    </row>
    <row r="85" spans="1:19" ht="13.8" x14ac:dyDescent="0.25">
      <c r="A85" s="1"/>
      <c r="B85" s="1"/>
      <c r="C85" s="33"/>
      <c r="D85" s="33"/>
      <c r="E85" s="33"/>
      <c r="F85" s="33"/>
      <c r="G85" s="33"/>
      <c r="H85" s="1"/>
      <c r="I85" s="1"/>
      <c r="J85" s="2"/>
      <c r="K85" s="5"/>
      <c r="L85" s="5"/>
      <c r="M85" s="5"/>
      <c r="S85" s="5"/>
    </row>
    <row r="86" spans="1:19" ht="13.8" x14ac:dyDescent="0.25">
      <c r="A86" s="1"/>
      <c r="B86" s="1"/>
      <c r="C86" s="28" t="s">
        <v>53</v>
      </c>
      <c r="D86" s="28"/>
      <c r="E86" s="28"/>
      <c r="F86" s="28"/>
      <c r="G86" s="28"/>
      <c r="H86" s="1"/>
      <c r="I86" s="1"/>
      <c r="J86" s="2"/>
      <c r="K86" s="5"/>
      <c r="L86" s="5"/>
      <c r="M86" s="5"/>
      <c r="S86" s="5"/>
    </row>
    <row r="87" spans="1:19" ht="2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2"/>
      <c r="K87" s="5"/>
      <c r="L87" s="5"/>
      <c r="M87" s="5"/>
      <c r="S87" s="5"/>
    </row>
    <row r="88" spans="1:19" ht="13.8" x14ac:dyDescent="0.25">
      <c r="A88" s="1"/>
      <c r="B88" s="1"/>
      <c r="C88" s="29"/>
      <c r="D88" s="29"/>
      <c r="E88" s="29"/>
      <c r="F88" s="27"/>
      <c r="G88" s="1"/>
      <c r="H88" s="1"/>
      <c r="I88" s="1"/>
      <c r="J88" s="2"/>
      <c r="K88" s="5"/>
      <c r="L88" s="5"/>
      <c r="M88" s="5"/>
      <c r="S88" s="5"/>
    </row>
    <row r="89" spans="1:19" ht="13.8" x14ac:dyDescent="0.25">
      <c r="A89" s="1"/>
      <c r="B89" s="1"/>
      <c r="C89" s="28" t="s">
        <v>56</v>
      </c>
      <c r="D89" s="28"/>
      <c r="E89" s="28"/>
      <c r="F89" s="28"/>
      <c r="G89" s="1"/>
      <c r="H89" s="1"/>
      <c r="I89" s="1"/>
      <c r="J89" s="2"/>
      <c r="K89" s="5"/>
      <c r="L89" s="5"/>
      <c r="M89" s="5"/>
      <c r="S89" s="5"/>
    </row>
    <row r="90" spans="1:19" ht="13.8" x14ac:dyDescent="0.25">
      <c r="A90" s="1"/>
      <c r="B90" s="1"/>
      <c r="C90" s="1"/>
      <c r="D90" s="1"/>
      <c r="E90" s="1"/>
      <c r="F90" s="1"/>
      <c r="G90" s="1"/>
      <c r="H90" s="1"/>
      <c r="I90" s="1"/>
      <c r="J90" s="2"/>
      <c r="K90" s="5"/>
      <c r="L90" s="5"/>
      <c r="M90" s="5"/>
      <c r="S90" s="5"/>
    </row>
    <row r="91" spans="1:19" ht="36.75" customHeight="1" x14ac:dyDescent="0.25">
      <c r="A91" s="1"/>
      <c r="B91" s="30" t="s">
        <v>57</v>
      </c>
      <c r="C91" s="30"/>
      <c r="D91" s="30"/>
      <c r="E91" s="30"/>
      <c r="F91" s="30"/>
      <c r="G91" s="30"/>
      <c r="H91" s="30"/>
      <c r="I91" s="1"/>
      <c r="J91" s="2"/>
      <c r="K91" s="2"/>
    </row>
    <row r="92" spans="1:19" ht="13.8" x14ac:dyDescent="0.25">
      <c r="A92" s="1"/>
      <c r="B92" s="1"/>
      <c r="C92" s="1"/>
      <c r="D92" s="1"/>
      <c r="E92" s="1"/>
      <c r="F92" s="1"/>
      <c r="G92" s="1"/>
      <c r="H92" s="1"/>
      <c r="I92" s="1"/>
      <c r="J92" s="2"/>
      <c r="K92" s="2"/>
    </row>
  </sheetData>
  <sheetProtection selectLockedCells="1"/>
  <mergeCells count="65">
    <mergeCell ref="C86:G86"/>
    <mergeCell ref="C88:E88"/>
    <mergeCell ref="C89:F89"/>
    <mergeCell ref="B91:H91"/>
    <mergeCell ref="B67:E67"/>
    <mergeCell ref="B68:E68"/>
    <mergeCell ref="B69:H69"/>
    <mergeCell ref="C79:G79"/>
    <mergeCell ref="C80:G80"/>
    <mergeCell ref="C85:G85"/>
    <mergeCell ref="B61:E61"/>
    <mergeCell ref="B62:E62"/>
    <mergeCell ref="B63:E63"/>
    <mergeCell ref="B64:E64"/>
    <mergeCell ref="B65:E65"/>
    <mergeCell ref="B66:E66"/>
    <mergeCell ref="B52:E52"/>
    <mergeCell ref="B53:E53"/>
    <mergeCell ref="B54:E54"/>
    <mergeCell ref="B58:E58"/>
    <mergeCell ref="B59:E59"/>
    <mergeCell ref="B60:E60"/>
    <mergeCell ref="B46:E46"/>
    <mergeCell ref="B47:E47"/>
    <mergeCell ref="B48:E48"/>
    <mergeCell ref="B49:E49"/>
    <mergeCell ref="B50:E50"/>
    <mergeCell ref="B51:E51"/>
    <mergeCell ref="B40:E40"/>
    <mergeCell ref="B41:E41"/>
    <mergeCell ref="B42:E42"/>
    <mergeCell ref="B43:E43"/>
    <mergeCell ref="B44:E44"/>
    <mergeCell ref="B45:E45"/>
    <mergeCell ref="B34:E34"/>
    <mergeCell ref="B35:E35"/>
    <mergeCell ref="B36:E36"/>
    <mergeCell ref="B37:E37"/>
    <mergeCell ref="B38:E38"/>
    <mergeCell ref="B39:E39"/>
    <mergeCell ref="B25:E25"/>
    <mergeCell ref="B26:E26"/>
    <mergeCell ref="B27:E27"/>
    <mergeCell ref="B28:E28"/>
    <mergeCell ref="B32:E32"/>
    <mergeCell ref="B33:E33"/>
    <mergeCell ref="C17:E17"/>
    <mergeCell ref="F17:H17"/>
    <mergeCell ref="C18:E18"/>
    <mergeCell ref="F18:H18"/>
    <mergeCell ref="B23:E23"/>
    <mergeCell ref="B24:E24"/>
    <mergeCell ref="C14:E14"/>
    <mergeCell ref="F14:H14"/>
    <mergeCell ref="C15:E15"/>
    <mergeCell ref="F15:H15"/>
    <mergeCell ref="C16:E16"/>
    <mergeCell ref="F16:H16"/>
    <mergeCell ref="G1:H1"/>
    <mergeCell ref="B2:H2"/>
    <mergeCell ref="B3:H3"/>
    <mergeCell ref="C12:E12"/>
    <mergeCell ref="F12:H12"/>
    <mergeCell ref="C13:E13"/>
    <mergeCell ref="F13:H13"/>
  </mergeCells>
  <conditionalFormatting sqref="G25:H28">
    <cfRule type="cellIs" dxfId="0" priority="1" operator="equal">
      <formula>0</formula>
    </cfRule>
  </conditionalFormatting>
  <dataValidations count="1">
    <dataValidation type="decimal" operator="greaterThanOrEqual" allowBlank="1" showInputMessage="1" showErrorMessage="1" errorTitle="Ievadiet decimālskaitli!" error="Realizācijas apjomam jābūt decimālskaitlim!_x000a_Pamēģiniet dedimālskaitļos punkta vietā lietot komatu vai otrādi._x000a_Skaitļi jāievada bez atstarpēm." sqref="G34:H54 G60:G68 G25:H28" xr:uid="{846193A9-20B5-485C-BE65-4D61A4E7D226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blackAndWhite="1" r:id="rId1"/>
  <headerFooter>
    <oddFooter>&amp;C&amp;K01+023&amp;P no &amp;N</oddFooter>
  </headerFooter>
  <rowBreaks count="1" manualBreakCount="1">
    <brk id="42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</xdr:col>
                    <xdr:colOff>281940</xdr:colOff>
                    <xdr:row>72</xdr:row>
                    <xdr:rowOff>0</xdr:rowOff>
                  </from>
                  <to>
                    <xdr:col>4</xdr:col>
                    <xdr:colOff>152400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1</xdr:col>
                    <xdr:colOff>281940</xdr:colOff>
                    <xdr:row>73</xdr:row>
                    <xdr:rowOff>76200</xdr:rowOff>
                  </from>
                  <to>
                    <xdr:col>4</xdr:col>
                    <xdr:colOff>152400</xdr:colOff>
                    <xdr:row>74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VeidlapaLieltirg</vt:lpstr>
      <vt:lpstr>VeidlapaLieltirg!Print_Area</vt:lpstr>
      <vt:lpstr>VeidlapaLieltirg!Print_Titles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Dūce</dc:creator>
  <cp:lastModifiedBy>Linda Dūce</cp:lastModifiedBy>
  <dcterms:created xsi:type="dcterms:W3CDTF">2025-03-24T09:30:43Z</dcterms:created>
  <dcterms:modified xsi:type="dcterms:W3CDTF">2025-03-24T09:49:11Z</dcterms:modified>
</cp:coreProperties>
</file>